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<sst xmlns="http://schemas.openxmlformats.org/spreadsheetml/2006/main" count="271" uniqueCount="196">
  <si>
    <t xml:space="preserve">     UBND QUẬN TÂY HỒ</t>
  </si>
  <si>
    <t>CÔNG KHAI TÀI CHÍNH</t>
  </si>
  <si>
    <t>Trương mầm non Bình Minh</t>
  </si>
  <si>
    <t>Ngày 09 tháng 09 năm 2022</t>
  </si>
  <si>
    <t>STT</t>
  </si>
  <si>
    <t>Diễn giải</t>
  </si>
  <si>
    <t>Đơn vị tính</t>
  </si>
  <si>
    <t>Tổng Cộng</t>
  </si>
  <si>
    <t>Đơn giá</t>
  </si>
  <si>
    <t>Số lượng</t>
  </si>
  <si>
    <t>Thành
tiền</t>
  </si>
  <si>
    <t>1</t>
  </si>
  <si>
    <t>2</t>
  </si>
  <si>
    <t>Hôm trước chuyển sang</t>
  </si>
  <si>
    <t>2,584</t>
  </si>
  <si>
    <t>Suất ăn và tiêu chuẩn trong ngày</t>
  </si>
  <si>
    <t>621</t>
  </si>
  <si>
    <t>17,388,000</t>
  </si>
  <si>
    <t>Được chi trong ngày</t>
  </si>
  <si>
    <t>17,390,584</t>
  </si>
  <si>
    <t>Đã chi trong ngày</t>
  </si>
  <si>
    <t>17,376,140</t>
  </si>
  <si>
    <t>1. Dịch vụ</t>
  </si>
  <si>
    <t>745,200</t>
  </si>
  <si>
    <t>Điện bếp</t>
  </si>
  <si>
    <t>1,200</t>
  </si>
  <si>
    <t>2. Kho</t>
  </si>
  <si>
    <t>3,988,480</t>
  </si>
  <si>
    <t>Ăn chính</t>
  </si>
  <si>
    <t>Đường kính</t>
  </si>
  <si>
    <t>Kg</t>
  </si>
  <si>
    <t>27,500</t>
  </si>
  <si>
    <t>0.5</t>
  </si>
  <si>
    <t>13,750</t>
  </si>
  <si>
    <t>Ngũ vị hương</t>
  </si>
  <si>
    <t>Gói</t>
  </si>
  <si>
    <t>2,300</t>
  </si>
  <si>
    <t>3</t>
  </si>
  <si>
    <t>2,200</t>
  </si>
  <si>
    <t>4</t>
  </si>
  <si>
    <t>8,800</t>
  </si>
  <si>
    <t>Phô mai Con bò cười</t>
  </si>
  <si>
    <t>334,000</t>
  </si>
  <si>
    <t>0.12</t>
  </si>
  <si>
    <t>40,080</t>
  </si>
  <si>
    <t>5</t>
  </si>
  <si>
    <t>Dầu ăn Neptune 1L</t>
  </si>
  <si>
    <t>Lít</t>
  </si>
  <si>
    <t>80,300</t>
  </si>
  <si>
    <t>160,600</t>
  </si>
  <si>
    <t>6</t>
  </si>
  <si>
    <t>Gạo Bắc Hương</t>
  </si>
  <si>
    <t>21,000</t>
  </si>
  <si>
    <t>40.6</t>
  </si>
  <si>
    <t>852,600</t>
  </si>
  <si>
    <t>7</t>
  </si>
  <si>
    <t>Hạt Nêm Knorr Thịt thăn, Xương Ống và Tủy</t>
  </si>
  <si>
    <t>40,150</t>
  </si>
  <si>
    <t>8</t>
  </si>
  <si>
    <t>Gạo cháo</t>
  </si>
  <si>
    <t>13.7</t>
  </si>
  <si>
    <t>287,700</t>
  </si>
  <si>
    <t>9</t>
  </si>
  <si>
    <t>Nước mắm Cát Hải</t>
  </si>
  <si>
    <t>Chai</t>
  </si>
  <si>
    <t>44,000</t>
  </si>
  <si>
    <t>22,000</t>
  </si>
  <si>
    <t>10</t>
  </si>
  <si>
    <t>sữa meta care từ 1-6 tuổi</t>
  </si>
  <si>
    <t>279,000</t>
  </si>
  <si>
    <t>2,511,000</t>
  </si>
  <si>
    <t>11</t>
  </si>
  <si>
    <t>Bột canh i-ốt hải châu</t>
  </si>
  <si>
    <t>29,700</t>
  </si>
  <si>
    <t>1.6</t>
  </si>
  <si>
    <t>47,520</t>
  </si>
  <si>
    <t>12</t>
  </si>
  <si>
    <t>Muối iốt</t>
  </si>
  <si>
    <t>6,600</t>
  </si>
  <si>
    <t>0.3</t>
  </si>
  <si>
    <t>1,980</t>
  </si>
  <si>
    <t>3. Đi chợ</t>
  </si>
  <si>
    <t>12,642,460</t>
  </si>
  <si>
    <t>Bí ngô (bí đỏ)</t>
  </si>
  <si>
    <t>19,000</t>
  </si>
  <si>
    <t>6.5</t>
  </si>
  <si>
    <t>123,500</t>
  </si>
  <si>
    <t>Hành tây</t>
  </si>
  <si>
    <t>28,000</t>
  </si>
  <si>
    <t>56,000</t>
  </si>
  <si>
    <t>Tỏi</t>
  </si>
  <si>
    <t>75,000</t>
  </si>
  <si>
    <t>22,500</t>
  </si>
  <si>
    <t>Chuối tiêu</t>
  </si>
  <si>
    <t>Quả</t>
  </si>
  <si>
    <t>2,310</t>
  </si>
  <si>
    <t>311</t>
  </si>
  <si>
    <t>718,410</t>
  </si>
  <si>
    <t>Mỡ lợn sống</t>
  </si>
  <si>
    <t>73,500</t>
  </si>
  <si>
    <t>1.1</t>
  </si>
  <si>
    <t>80,850</t>
  </si>
  <si>
    <t>Thịt lợn sấn vai bỏ bì</t>
  </si>
  <si>
    <t>185,000</t>
  </si>
  <si>
    <t>16.9</t>
  </si>
  <si>
    <t>3,126,500</t>
  </si>
  <si>
    <t>Thịt lợn nạc thăn</t>
  </si>
  <si>
    <t>195,000</t>
  </si>
  <si>
    <t>390,000</t>
  </si>
  <si>
    <t>Hành khô</t>
  </si>
  <si>
    <t>89,000</t>
  </si>
  <si>
    <t>Xương Cục</t>
  </si>
  <si>
    <t>90,000</t>
  </si>
  <si>
    <t>9.5</t>
  </si>
  <si>
    <t>855,000</t>
  </si>
  <si>
    <t>Sốt ướp đồ nướng</t>
  </si>
  <si>
    <t>Hũ</t>
  </si>
  <si>
    <t>30,000</t>
  </si>
  <si>
    <t>210,000</t>
  </si>
  <si>
    <t>Thịt nạc vai hữu cơ</t>
  </si>
  <si>
    <t>15.1</t>
  </si>
  <si>
    <t>2,944,500</t>
  </si>
  <si>
    <t>Thịt bò thăn</t>
  </si>
  <si>
    <t>342,000</t>
  </si>
  <si>
    <t>5.6</t>
  </si>
  <si>
    <t>1,915,200</t>
  </si>
  <si>
    <t>13</t>
  </si>
  <si>
    <t>Hành lá.</t>
  </si>
  <si>
    <t>63,000</t>
  </si>
  <si>
    <t>0.4</t>
  </si>
  <si>
    <t>25,200</t>
  </si>
  <si>
    <t>14</t>
  </si>
  <si>
    <t>Rau dền đỏ</t>
  </si>
  <si>
    <t>31,000</t>
  </si>
  <si>
    <t>12.8</t>
  </si>
  <si>
    <t>396,800</t>
  </si>
  <si>
    <t>15</t>
  </si>
  <si>
    <t>Sữa chua (yaourt)</t>
  </si>
  <si>
    <t>Cốc</t>
  </si>
  <si>
    <t>3,000</t>
  </si>
  <si>
    <t>563</t>
  </si>
  <si>
    <t>1,689,000</t>
  </si>
  <si>
    <t>Chi kho lũy kế từ đầu tháng</t>
  </si>
  <si>
    <t>18,872,099.5</t>
  </si>
  <si>
    <t>Chi chợ lũy kế từ đầu tháng</t>
  </si>
  <si>
    <t>62,778,655</t>
  </si>
  <si>
    <t>Suất ăn lũy kế từ đầu tháng</t>
  </si>
  <si>
    <t>3,047</t>
  </si>
  <si>
    <t>Tiêu chuẩn lũy kế từ đầu tháng</t>
  </si>
  <si>
    <t>85,316,000</t>
  </si>
  <si>
    <t>Đã chi lũy kế từ đầu tháng</t>
  </si>
  <si>
    <t>85,307,154.5</t>
  </si>
  <si>
    <t>Chênh lệch cuối ngày</t>
  </si>
  <si>
    <t>14,444.03</t>
  </si>
  <si>
    <t>Kế toán</t>
  </si>
  <si>
    <t>BAN GIÁM HIỆU</t>
  </si>
  <si>
    <t>Trần Thị Minh Hiền</t>
  </si>
  <si>
    <t>UBND QUẬN TÂY HỒ</t>
  </si>
  <si>
    <t>TRƯỜNG MẦM NON BÌNH MINH</t>
  </si>
  <si>
    <t>CÔNG KHAI TÀI CHÍNH HÀNG NGÀY CỦA CBGVNV</t>
  </si>
  <si>
    <t>Ngày 09 tháng 9 năm 2022</t>
  </si>
  <si>
    <t>Số CBGV : 56</t>
  </si>
  <si>
    <t>I- Thực đơn:</t>
  </si>
  <si>
    <t>Bún riêu cua</t>
  </si>
  <si>
    <t>II- Quyết toán trong ngày:</t>
  </si>
  <si>
    <t xml:space="preserve"> Hôm trước mang sang:</t>
  </si>
  <si>
    <t xml:space="preserve"> Tiêu chuẩn được chi: </t>
  </si>
  <si>
    <t xml:space="preserve"> Đã chi trong ngày:</t>
  </si>
  <si>
    <t>(4=1+2-3) Tồn cuối ngày:</t>
  </si>
  <si>
    <t>III- Bảng kê chi tiết:</t>
  </si>
  <si>
    <t>TT</t>
  </si>
  <si>
    <t>Tên thực phẩm</t>
  </si>
  <si>
    <t>SL</t>
  </si>
  <si>
    <t>Thành tiền</t>
  </si>
  <si>
    <t>kg</t>
  </si>
  <si>
    <t>lít</t>
  </si>
  <si>
    <t>Tổng cộng</t>
  </si>
  <si>
    <t>KẾ TOÁN</t>
  </si>
  <si>
    <t>Ban giám hiệu</t>
  </si>
  <si>
    <t>Bột canh</t>
  </si>
  <si>
    <t>Dầu ăn Symply</t>
  </si>
  <si>
    <t>Nước mắm nam ngư 500ml</t>
  </si>
  <si>
    <t>Mỳ chính</t>
  </si>
  <si>
    <t>Cua đồng</t>
  </si>
  <si>
    <t>Xương cục</t>
  </si>
  <si>
    <t>Đậu phụ</t>
  </si>
  <si>
    <t>Bún ngày</t>
  </si>
  <si>
    <t>Cà chua</t>
  </si>
  <si>
    <t>Xà lách xoăn</t>
  </si>
  <si>
    <t>Hành lá</t>
  </si>
  <si>
    <t>Tía tô</t>
  </si>
  <si>
    <t>Mùi ta</t>
  </si>
  <si>
    <t>Hành khô lai bóc vỏ</t>
  </si>
  <si>
    <t>Điện/ga</t>
  </si>
  <si>
    <t>( Đã ký, đóng dấu)</t>
  </si>
  <si>
    <t>( Đã ký)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</si>
</sst>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_-* #,##0.0\ _₫_-;\-* #,##0.0\ _₫_-;_-* &quot;-&quot;??\ _₫_-;_-@_-"/>
    <numFmt numFmtId="166" formatCode="_(* #,##0_);_(* \(#,##0\);_(* &quot;-&quot;??_);_(@_)"/>
    <numFmt numFmtId="167" formatCode="0.0"/>
  </numFmts>
  <fonts count="58">
    <font>
      <sz val="10"/>
      <color indexed="8"/>
      <name val="Arial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4"/>
      <name val=".VnTime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b/>
      <u val="single"/>
      <sz val="13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sz val="11"/>
      <color theme="1"/>
      <name val="Calibri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44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6" fillId="0" borderId="0" xfId="0" applyFont="1" applyFill="1" applyAlignment="1" applyProtection="1">
      <alignment vertical="center" wrapText="1" shrinkToFit="1"/>
      <protection/>
    </xf>
    <xf numFmtId="0" fontId="3" fillId="0" borderId="0" xfId="0" applyFont="1" applyFill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7" fillId="0" borderId="0" xfId="0" applyFont="1" applyFill="1" applyAlignment="1" applyProtection="1">
      <alignment vertical="center" wrapText="1" shrinkToFit="1"/>
      <protection/>
    </xf>
    <xf numFmtId="0" fontId="8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 wrapText="1" shrinkToFit="1"/>
      <protection/>
    </xf>
    <xf numFmtId="0" fontId="7" fillId="0" borderId="0" xfId="0" applyFont="1" applyFill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27" fillId="0" borderId="0" xfId="53" applyFont="1" applyAlignment="1">
      <alignment horizontal="center" vertical="center"/>
      <protection/>
    </xf>
    <xf numFmtId="0" fontId="28" fillId="0" borderId="0" xfId="53" applyFont="1" applyAlignment="1">
      <alignment horizontal="center"/>
      <protection/>
    </xf>
    <xf numFmtId="0" fontId="28" fillId="0" borderId="0" xfId="53" applyFont="1">
      <alignment/>
      <protection/>
    </xf>
    <xf numFmtId="0" fontId="29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29" fillId="0" borderId="0" xfId="53" applyFont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30" fillId="0" borderId="11" xfId="53" applyFont="1" applyBorder="1" applyAlignment="1">
      <alignment horizontal="left" vertical="center"/>
      <protection/>
    </xf>
    <xf numFmtId="0" fontId="30" fillId="0" borderId="12" xfId="53" applyFont="1" applyBorder="1" applyAlignment="1">
      <alignment horizontal="left" vertical="center"/>
      <protection/>
    </xf>
    <xf numFmtId="0" fontId="30" fillId="0" borderId="13" xfId="53" applyFont="1" applyBorder="1" applyAlignment="1">
      <alignment horizontal="left" vertical="center"/>
      <protection/>
    </xf>
    <xf numFmtId="0" fontId="32" fillId="0" borderId="11" xfId="53" applyFont="1" applyBorder="1" applyAlignment="1">
      <alignment horizontal="center"/>
      <protection/>
    </xf>
    <xf numFmtId="0" fontId="32" fillId="0" borderId="13" xfId="53" applyFont="1" applyBorder="1" applyAlignment="1">
      <alignment horizontal="center"/>
      <protection/>
    </xf>
    <xf numFmtId="0" fontId="32" fillId="0" borderId="12" xfId="53" applyFont="1" applyBorder="1" applyAlignment="1">
      <alignment horizontal="center"/>
      <protection/>
    </xf>
    <xf numFmtId="0" fontId="33" fillId="0" borderId="14" xfId="53" applyFont="1" applyBorder="1" applyAlignment="1">
      <alignment horizontal="left"/>
      <protection/>
    </xf>
    <xf numFmtId="0" fontId="34" fillId="0" borderId="14" xfId="53" applyFont="1" applyBorder="1" applyAlignment="1">
      <alignment horizontal="center"/>
      <protection/>
    </xf>
    <xf numFmtId="0" fontId="34" fillId="0" borderId="11" xfId="53" applyFont="1" applyBorder="1" applyAlignment="1">
      <alignment horizontal="center"/>
      <protection/>
    </xf>
    <xf numFmtId="0" fontId="34" fillId="0" borderId="13" xfId="53" applyFont="1" applyBorder="1" applyAlignment="1">
      <alignment horizontal="center"/>
      <protection/>
    </xf>
    <xf numFmtId="0" fontId="34" fillId="0" borderId="12" xfId="53" applyFont="1" applyBorder="1" applyAlignment="1">
      <alignment horizontal="center"/>
      <protection/>
    </xf>
    <xf numFmtId="0" fontId="35" fillId="0" borderId="14" xfId="53" applyFont="1" applyBorder="1" applyAlignment="1">
      <alignment horizontal="center"/>
      <protection/>
    </xf>
    <xf numFmtId="0" fontId="35" fillId="0" borderId="14" xfId="53" applyFont="1" applyBorder="1" applyAlignment="1">
      <alignment horizontal="left"/>
      <protection/>
    </xf>
    <xf numFmtId="164" fontId="35" fillId="0" borderId="11" xfId="41" applyNumberFormat="1" applyFont="1" applyBorder="1" applyAlignment="1">
      <alignment horizontal="center"/>
    </xf>
    <xf numFmtId="164" fontId="35" fillId="0" borderId="13" xfId="41" applyNumberFormat="1" applyFont="1" applyBorder="1" applyAlignment="1">
      <alignment horizontal="center"/>
    </xf>
    <xf numFmtId="164" fontId="35" fillId="0" borderId="12" xfId="41" applyNumberFormat="1" applyFont="1" applyBorder="1" applyAlignment="1">
      <alignment horizontal="center"/>
    </xf>
    <xf numFmtId="164" fontId="35" fillId="0" borderId="11" xfId="53" applyNumberFormat="1" applyFont="1" applyBorder="1" applyAlignment="1">
      <alignment/>
      <protection/>
    </xf>
    <xf numFmtId="164" fontId="35" fillId="0" borderId="13" xfId="53" applyNumberFormat="1" applyFont="1" applyBorder="1" applyAlignment="1">
      <alignment/>
      <protection/>
    </xf>
    <xf numFmtId="164" fontId="35" fillId="33" borderId="12" xfId="53" applyNumberFormat="1" applyFont="1" applyFill="1" applyBorder="1" applyAlignment="1">
      <alignment/>
      <protection/>
    </xf>
    <xf numFmtId="0" fontId="35" fillId="0" borderId="0" xfId="53" applyFont="1">
      <alignment/>
      <protection/>
    </xf>
    <xf numFmtId="0" fontId="35" fillId="0" borderId="0" xfId="53" applyFont="1" applyAlignment="1">
      <alignment horizontal="left"/>
      <protection/>
    </xf>
    <xf numFmtId="0" fontId="35" fillId="0" borderId="0" xfId="53" applyFont="1" applyAlignment="1">
      <alignment horizontal="center"/>
      <protection/>
    </xf>
    <xf numFmtId="166" fontId="33" fillId="0" borderId="0" xfId="42" applyNumberFormat="1" applyFont="1" applyAlignment="1">
      <alignment/>
    </xf>
    <xf numFmtId="0" fontId="33" fillId="0" borderId="0" xfId="53" applyFont="1">
      <alignment/>
      <protection/>
    </xf>
    <xf numFmtId="0" fontId="37" fillId="0" borderId="0" xfId="53" applyFont="1">
      <alignment/>
      <protection/>
    </xf>
    <xf numFmtId="0" fontId="33" fillId="0" borderId="14" xfId="53" applyFont="1" applyBorder="1" applyAlignment="1">
      <alignment horizontal="center" vertical="center"/>
      <protection/>
    </xf>
    <xf numFmtId="0" fontId="38" fillId="0" borderId="15" xfId="0" applyFont="1" applyBorder="1" applyAlignment="1">
      <alignment/>
    </xf>
    <xf numFmtId="0" fontId="38" fillId="0" borderId="15" xfId="0" applyFont="1" applyBorder="1" applyAlignment="1">
      <alignment horizontal="center"/>
    </xf>
    <xf numFmtId="4" fontId="38" fillId="0" borderId="15" xfId="0" applyNumberFormat="1" applyFont="1" applyBorder="1" applyAlignment="1">
      <alignment horizontal="center"/>
    </xf>
    <xf numFmtId="3" fontId="38" fillId="0" borderId="15" xfId="0" applyNumberFormat="1" applyFont="1" applyBorder="1" applyAlignment="1">
      <alignment horizontal="center"/>
    </xf>
    <xf numFmtId="3" fontId="35" fillId="0" borderId="14" xfId="53" applyNumberFormat="1" applyFont="1" applyBorder="1">
      <alignment/>
      <protection/>
    </xf>
    <xf numFmtId="0" fontId="33" fillId="0" borderId="11" xfId="53" applyFont="1" applyBorder="1" applyAlignment="1">
      <alignment horizontal="center"/>
      <protection/>
    </xf>
    <xf numFmtId="0" fontId="33" fillId="0" borderId="12" xfId="53" applyFont="1" applyBorder="1" applyAlignment="1">
      <alignment horizontal="center"/>
      <protection/>
    </xf>
    <xf numFmtId="0" fontId="33" fillId="0" borderId="12" xfId="53" applyFont="1" applyBorder="1" applyAlignment="1">
      <alignment horizontal="center"/>
      <protection/>
    </xf>
    <xf numFmtId="0" fontId="33" fillId="0" borderId="14" xfId="53" applyFont="1" applyBorder="1" applyAlignment="1">
      <alignment horizontal="center"/>
      <protection/>
    </xf>
    <xf numFmtId="3" fontId="33" fillId="0" borderId="14" xfId="53" applyNumberFormat="1" applyFont="1" applyBorder="1">
      <alignment/>
      <protection/>
    </xf>
    <xf numFmtId="0" fontId="33" fillId="0" borderId="0" xfId="53" applyFont="1" applyBorder="1" applyAlignment="1">
      <alignment horizontal="center"/>
      <protection/>
    </xf>
    <xf numFmtId="3" fontId="33" fillId="0" borderId="0" xfId="53" applyNumberFormat="1" applyFont="1" applyBorder="1">
      <alignment/>
      <protection/>
    </xf>
    <xf numFmtId="0" fontId="33" fillId="0" borderId="0" xfId="53" applyFont="1" applyBorder="1">
      <alignment/>
      <protection/>
    </xf>
    <xf numFmtId="0" fontId="35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164" fontId="40" fillId="0" borderId="14" xfId="0" applyNumberFormat="1" applyFont="1" applyBorder="1" applyAlignment="1">
      <alignment/>
    </xf>
    <xf numFmtId="167" fontId="40" fillId="0" borderId="14" xfId="0" applyNumberFormat="1" applyFont="1" applyBorder="1" applyAlignment="1">
      <alignment horizontal="center"/>
    </xf>
    <xf numFmtId="164" fontId="40" fillId="0" borderId="14" xfId="0" applyNumberFormat="1" applyFont="1" applyBorder="1" applyAlignment="1">
      <alignment horizontal="left"/>
    </xf>
    <xf numFmtId="0" fontId="39" fillId="0" borderId="0" xfId="53" applyFont="1" applyAlignment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4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504825</xdr:colOff>
      <xdr:row>1</xdr:row>
      <xdr:rowOff>161925</xdr:rowOff>
    </xdr:from>
    <xdr:to>
      <xdr:col>18</xdr:col>
      <xdr:colOff>628650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8210550" y="323850"/>
          <a:ext cx="19716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&#225;ng%209.2022%20c&#244;\T6-%20ch&#7861;n-%20B&#250;n%20ri&#234;u%20cua%2009.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ính tổng"/>
      <sheetName val="XKCS1"/>
      <sheetName val="Bảng kê"/>
      <sheetName val="CK c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7"/>
  <sheetViews>
    <sheetView tabSelected="1" workbookViewId="0" topLeftCell="A1">
      <selection activeCell="Q52" sqref="Q52"/>
    </sheetView>
  </sheetViews>
  <sheetFormatPr defaultColWidth="9.140625" defaultRowHeight="12.75" customHeight="1"/>
  <cols>
    <col min="1" max="1" width="5.8515625" style="12" customWidth="1"/>
    <col min="2" max="2" width="34.00390625" style="3" customWidth="1"/>
    <col min="3" max="3" width="10.140625" style="3" customWidth="1"/>
    <col min="4" max="6" width="16.7109375" style="2" customWidth="1"/>
    <col min="7" max="7" width="9.8515625" style="2" hidden="1" customWidth="1"/>
    <col min="8" max="8" width="8.7109375" style="2" hidden="1" customWidth="1"/>
    <col min="9" max="9" width="12.7109375" style="2" hidden="1" customWidth="1"/>
    <col min="10" max="15" width="10.00390625" style="2" hidden="1" customWidth="1"/>
    <col min="16" max="16" width="7.00390625" style="2" customWidth="1"/>
    <col min="17" max="17" width="8.421875" style="2" customWidth="1"/>
    <col min="18" max="18" width="27.7109375" style="2" customWidth="1"/>
    <col min="19" max="19" width="14.57421875" style="2" customWidth="1"/>
    <col min="20" max="20" width="10.00390625" style="2" customWidth="1"/>
    <col min="21" max="21" width="13.57421875" style="2" customWidth="1"/>
    <col min="22" max="22" width="16.7109375" style="2" customWidth="1"/>
    <col min="23" max="26" width="10.00390625" style="2" customWidth="1"/>
    <col min="27" max="31" width="10.00390625" style="3" customWidth="1"/>
  </cols>
  <sheetData>
    <row r="1" spans="1:22" ht="12.75" customHeight="1">
      <c r="A1" s="37" t="s">
        <v>0</v>
      </c>
      <c r="B1" s="37"/>
      <c r="C1" s="9"/>
      <c r="D1" s="32" t="s">
        <v>1</v>
      </c>
      <c r="E1" s="32"/>
      <c r="F1" s="32"/>
      <c r="G1" s="10"/>
      <c r="H1" s="10"/>
      <c r="I1" s="10"/>
      <c r="J1" s="1"/>
      <c r="K1" s="1"/>
      <c r="L1" s="1"/>
      <c r="M1" s="1"/>
      <c r="N1" s="1"/>
      <c r="Q1" s="39" t="s">
        <v>157</v>
      </c>
      <c r="R1" s="39"/>
      <c r="S1" s="39"/>
      <c r="T1" s="39"/>
      <c r="U1" s="40"/>
      <c r="V1" s="41"/>
    </row>
    <row r="2" spans="1:22" ht="12.75" customHeight="1">
      <c r="A2" s="35" t="s">
        <v>2</v>
      </c>
      <c r="B2" s="38"/>
      <c r="C2" s="23"/>
      <c r="D2" s="33"/>
      <c r="E2" s="33"/>
      <c r="F2" s="33"/>
      <c r="G2" s="24"/>
      <c r="H2" s="24"/>
      <c r="I2" s="24"/>
      <c r="J2" s="25"/>
      <c r="K2" s="25"/>
      <c r="L2" s="25"/>
      <c r="M2" s="25"/>
      <c r="N2" s="25"/>
      <c r="Q2" s="42" t="s">
        <v>158</v>
      </c>
      <c r="R2" s="42"/>
      <c r="S2" s="42"/>
      <c r="T2" s="42"/>
      <c r="U2" s="40"/>
      <c r="V2" s="41"/>
    </row>
    <row r="3" spans="1:22" ht="12.75" customHeight="1">
      <c r="A3" s="13"/>
      <c r="B3" s="4"/>
      <c r="C3" s="4"/>
      <c r="D3" s="35" t="s">
        <v>3</v>
      </c>
      <c r="E3" s="35"/>
      <c r="F3" s="35"/>
      <c r="G3" s="11"/>
      <c r="H3" s="11"/>
      <c r="I3" s="11"/>
      <c r="J3" s="11"/>
      <c r="K3" s="1"/>
      <c r="L3" s="1"/>
      <c r="M3" s="1"/>
      <c r="N3" s="1"/>
      <c r="Q3" s="41"/>
      <c r="R3" s="41"/>
      <c r="S3" s="40"/>
      <c r="T3" s="40"/>
      <c r="U3" s="40"/>
      <c r="V3" s="41"/>
    </row>
    <row r="4" spans="17:22" ht="21" customHeight="1">
      <c r="Q4" s="43" t="s">
        <v>159</v>
      </c>
      <c r="R4" s="43"/>
      <c r="S4" s="43"/>
      <c r="T4" s="43"/>
      <c r="U4" s="43"/>
      <c r="V4" s="43"/>
    </row>
    <row r="5" spans="1:22" s="6" customFormat="1" ht="15" customHeight="1">
      <c r="A5" s="34" t="s">
        <v>4</v>
      </c>
      <c r="B5" s="34" t="s">
        <v>5</v>
      </c>
      <c r="C5" s="34" t="s">
        <v>6</v>
      </c>
      <c r="D5" s="34" t="s">
        <v>7</v>
      </c>
      <c r="E5" s="34"/>
      <c r="F5" s="34"/>
      <c r="G5" s="5"/>
      <c r="H5" s="5"/>
      <c r="I5" s="5"/>
      <c r="J5" s="5"/>
      <c r="K5" s="5"/>
      <c r="L5" s="5"/>
      <c r="Q5" s="44" t="s">
        <v>160</v>
      </c>
      <c r="R5" s="44"/>
      <c r="S5" s="44"/>
      <c r="T5" s="44"/>
      <c r="U5" s="44"/>
      <c r="V5" s="44"/>
    </row>
    <row r="6" spans="1:22" s="6" customFormat="1" ht="15" customHeight="1">
      <c r="A6" s="34"/>
      <c r="B6" s="34"/>
      <c r="C6" s="34"/>
      <c r="D6" s="5" t="s">
        <v>8</v>
      </c>
      <c r="E6" s="5" t="s">
        <v>9</v>
      </c>
      <c r="F6" s="14" t="s">
        <v>10</v>
      </c>
      <c r="G6" s="5"/>
      <c r="H6" s="5"/>
      <c r="I6" s="5"/>
      <c r="J6" s="5"/>
      <c r="K6" s="5"/>
      <c r="L6" s="5"/>
      <c r="Q6" s="45" t="s">
        <v>161</v>
      </c>
      <c r="R6" s="45"/>
      <c r="S6" s="45"/>
      <c r="T6" s="45"/>
      <c r="U6" s="45"/>
      <c r="V6" s="45"/>
    </row>
    <row r="7" spans="1:22" s="6" customFormat="1" ht="15" customHeight="1">
      <c r="A7" s="5" t="s">
        <v>11</v>
      </c>
      <c r="B7" s="5" t="s">
        <v>12</v>
      </c>
      <c r="C7" s="5">
        <v>3</v>
      </c>
      <c r="D7" s="5">
        <v>4</v>
      </c>
      <c r="E7" s="5">
        <v>5</v>
      </c>
      <c r="F7" s="5">
        <v>6</v>
      </c>
      <c r="G7" s="5"/>
      <c r="H7" s="5"/>
      <c r="I7" s="5"/>
      <c r="J7" s="5"/>
      <c r="K7" s="5"/>
      <c r="L7" s="5"/>
      <c r="Q7" s="46"/>
      <c r="R7" s="46"/>
      <c r="S7" s="46"/>
      <c r="T7" s="46"/>
      <c r="U7" s="46"/>
      <c r="V7" s="46"/>
    </row>
    <row r="8" spans="1:22" s="6" customFormat="1" ht="15" customHeight="1">
      <c r="A8" s="29" t="s">
        <v>13</v>
      </c>
      <c r="B8" s="29"/>
      <c r="C8" s="18"/>
      <c r="D8" s="17"/>
      <c r="E8" s="17"/>
      <c r="F8" s="17" t="s">
        <v>14</v>
      </c>
      <c r="G8" s="5"/>
      <c r="H8" s="5"/>
      <c r="I8" s="5"/>
      <c r="J8" s="5"/>
      <c r="K8" s="5"/>
      <c r="L8" s="5"/>
      <c r="Q8" s="47" t="s">
        <v>162</v>
      </c>
      <c r="R8" s="48"/>
      <c r="S8" s="47" t="s">
        <v>163</v>
      </c>
      <c r="T8" s="49"/>
      <c r="U8" s="49"/>
      <c r="V8" s="48"/>
    </row>
    <row r="9" spans="1:22" s="6" customFormat="1" ht="15" customHeight="1">
      <c r="A9" s="29" t="s">
        <v>15</v>
      </c>
      <c r="B9" s="29"/>
      <c r="C9" s="18"/>
      <c r="D9" s="17"/>
      <c r="E9" s="17" t="s">
        <v>16</v>
      </c>
      <c r="F9" s="17" t="s">
        <v>17</v>
      </c>
      <c r="G9" s="5"/>
      <c r="H9" s="5"/>
      <c r="I9" s="5"/>
      <c r="J9" s="5"/>
      <c r="K9" s="5"/>
      <c r="L9" s="5"/>
      <c r="Q9" s="50"/>
      <c r="R9" s="51"/>
      <c r="S9" s="51"/>
      <c r="T9" s="51"/>
      <c r="U9" s="51"/>
      <c r="V9" s="52"/>
    </row>
    <row r="10" spans="1:22" s="6" customFormat="1" ht="15" customHeight="1">
      <c r="A10" s="29" t="s">
        <v>18</v>
      </c>
      <c r="B10" s="29"/>
      <c r="C10" s="18"/>
      <c r="D10" s="17"/>
      <c r="E10" s="17"/>
      <c r="F10" s="17" t="s">
        <v>19</v>
      </c>
      <c r="G10" s="5"/>
      <c r="H10" s="5"/>
      <c r="I10" s="5"/>
      <c r="J10" s="5"/>
      <c r="K10" s="5"/>
      <c r="L10" s="5"/>
      <c r="Q10" s="53" t="s">
        <v>164</v>
      </c>
      <c r="R10" s="54"/>
      <c r="S10" s="55"/>
      <c r="T10" s="56"/>
      <c r="U10" s="56"/>
      <c r="V10" s="57"/>
    </row>
    <row r="11" spans="1:22" s="6" customFormat="1" ht="15" customHeight="1">
      <c r="A11" s="29" t="s">
        <v>20</v>
      </c>
      <c r="B11" s="29"/>
      <c r="C11" s="18"/>
      <c r="D11" s="17"/>
      <c r="E11" s="17"/>
      <c r="F11" s="17" t="s">
        <v>21</v>
      </c>
      <c r="G11" s="5"/>
      <c r="H11" s="5"/>
      <c r="I11" s="5"/>
      <c r="J11" s="5"/>
      <c r="K11" s="5"/>
      <c r="L11" s="5"/>
      <c r="Q11" s="58">
        <v>1</v>
      </c>
      <c r="R11" s="59" t="s">
        <v>165</v>
      </c>
      <c r="S11" s="60">
        <v>-566</v>
      </c>
      <c r="T11" s="61"/>
      <c r="U11" s="61"/>
      <c r="V11" s="62"/>
    </row>
    <row r="12" spans="1:22" ht="15" customHeight="1">
      <c r="A12" s="29" t="s">
        <v>22</v>
      </c>
      <c r="B12" s="29"/>
      <c r="C12" s="5"/>
      <c r="D12" s="21"/>
      <c r="E12" s="21"/>
      <c r="F12" s="21" t="s">
        <v>23</v>
      </c>
      <c r="G12" s="5"/>
      <c r="H12" s="27"/>
      <c r="I12" s="27"/>
      <c r="J12" s="27"/>
      <c r="K12" s="27"/>
      <c r="L12" s="27"/>
      <c r="Q12" s="58">
        <v>2</v>
      </c>
      <c r="R12" s="59" t="s">
        <v>166</v>
      </c>
      <c r="S12" s="60">
        <v>1400000</v>
      </c>
      <c r="T12" s="61"/>
      <c r="U12" s="61"/>
      <c r="V12" s="62"/>
    </row>
    <row r="13" spans="1:22" ht="15" customHeight="1">
      <c r="A13" s="19" t="s">
        <v>11</v>
      </c>
      <c r="B13" s="15" t="s">
        <v>24</v>
      </c>
      <c r="C13" s="18"/>
      <c r="D13" s="17" t="s">
        <v>25</v>
      </c>
      <c r="E13" s="17" t="s">
        <v>16</v>
      </c>
      <c r="F13" s="17" t="s">
        <v>23</v>
      </c>
      <c r="G13" s="18"/>
      <c r="H13" s="28"/>
      <c r="I13" s="28"/>
      <c r="J13" s="28"/>
      <c r="K13" s="28"/>
      <c r="L13" s="28"/>
      <c r="Q13" s="58">
        <v>3</v>
      </c>
      <c r="R13" s="59" t="s">
        <v>167</v>
      </c>
      <c r="S13" s="60">
        <f>V35</f>
        <v>1399620</v>
      </c>
      <c r="T13" s="61"/>
      <c r="U13" s="61"/>
      <c r="V13" s="62"/>
    </row>
    <row r="14" spans="1:22" ht="15" customHeight="1">
      <c r="A14" s="29" t="s">
        <v>26</v>
      </c>
      <c r="B14" s="29"/>
      <c r="C14" s="5"/>
      <c r="D14" s="21"/>
      <c r="E14" s="21"/>
      <c r="F14" s="21" t="s">
        <v>27</v>
      </c>
      <c r="G14" s="5"/>
      <c r="H14" s="27"/>
      <c r="I14" s="27"/>
      <c r="J14" s="27"/>
      <c r="K14" s="27"/>
      <c r="L14" s="27"/>
      <c r="Q14" s="58">
        <v>4</v>
      </c>
      <c r="R14" s="59" t="s">
        <v>168</v>
      </c>
      <c r="S14" s="63"/>
      <c r="T14" s="64"/>
      <c r="U14" s="64"/>
      <c r="V14" s="65">
        <f>S11+S12-S13</f>
        <v>-186</v>
      </c>
    </row>
    <row r="15" spans="1:22" ht="15" customHeight="1">
      <c r="A15" s="14"/>
      <c r="B15" s="22" t="s">
        <v>28</v>
      </c>
      <c r="C15" s="5"/>
      <c r="D15" s="21"/>
      <c r="E15" s="21"/>
      <c r="F15" s="21" t="s">
        <v>27</v>
      </c>
      <c r="G15" s="5"/>
      <c r="H15" s="27"/>
      <c r="I15" s="27"/>
      <c r="J15" s="27"/>
      <c r="K15" s="27"/>
      <c r="L15" s="27"/>
      <c r="Q15" s="66"/>
      <c r="R15" s="67"/>
      <c r="S15" s="68"/>
      <c r="T15" s="68"/>
      <c r="U15" s="68"/>
      <c r="V15" s="69"/>
    </row>
    <row r="16" spans="1:22" ht="15" customHeight="1">
      <c r="A16" s="19" t="s">
        <v>11</v>
      </c>
      <c r="B16" s="15" t="s">
        <v>29</v>
      </c>
      <c r="C16" s="18" t="s">
        <v>30</v>
      </c>
      <c r="D16" s="17" t="s">
        <v>31</v>
      </c>
      <c r="E16" s="17" t="s">
        <v>32</v>
      </c>
      <c r="F16" s="17" t="s">
        <v>33</v>
      </c>
      <c r="G16" s="18"/>
      <c r="H16" s="28"/>
      <c r="I16" s="28"/>
      <c r="J16" s="28"/>
      <c r="K16" s="28"/>
      <c r="L16" s="28"/>
      <c r="Q16" s="70" t="s">
        <v>169</v>
      </c>
      <c r="R16" s="67"/>
      <c r="S16" s="68"/>
      <c r="T16" s="68"/>
      <c r="U16" s="68"/>
      <c r="V16" s="69"/>
    </row>
    <row r="17" spans="1:22" ht="15" customHeight="1">
      <c r="A17" s="19" t="s">
        <v>12</v>
      </c>
      <c r="B17" s="15" t="s">
        <v>34</v>
      </c>
      <c r="C17" s="18" t="s">
        <v>35</v>
      </c>
      <c r="D17" s="17" t="s">
        <v>36</v>
      </c>
      <c r="E17" s="17" t="s">
        <v>11</v>
      </c>
      <c r="F17" s="17" t="s">
        <v>36</v>
      </c>
      <c r="G17" s="18"/>
      <c r="H17" s="28"/>
      <c r="I17" s="28"/>
      <c r="J17" s="28"/>
      <c r="K17" s="28"/>
      <c r="L17" s="28"/>
      <c r="Q17" s="71"/>
      <c r="R17" s="67"/>
      <c r="S17" s="68"/>
      <c r="T17" s="68"/>
      <c r="U17" s="68"/>
      <c r="V17" s="69"/>
    </row>
    <row r="18" spans="1:22" ht="15" customHeight="1">
      <c r="A18" s="19" t="s">
        <v>37</v>
      </c>
      <c r="B18" s="15" t="s">
        <v>34</v>
      </c>
      <c r="C18" s="18" t="s">
        <v>35</v>
      </c>
      <c r="D18" s="17" t="s">
        <v>38</v>
      </c>
      <c r="E18" s="17" t="s">
        <v>39</v>
      </c>
      <c r="F18" s="17" t="s">
        <v>40</v>
      </c>
      <c r="G18" s="18"/>
      <c r="H18" s="28"/>
      <c r="I18" s="28"/>
      <c r="J18" s="28"/>
      <c r="K18" s="28"/>
      <c r="L18" s="28"/>
      <c r="Q18" s="72" t="s">
        <v>170</v>
      </c>
      <c r="R18" s="72" t="s">
        <v>171</v>
      </c>
      <c r="S18" s="72" t="s">
        <v>6</v>
      </c>
      <c r="T18" s="72" t="s">
        <v>172</v>
      </c>
      <c r="U18" s="72" t="s">
        <v>8</v>
      </c>
      <c r="V18" s="72" t="s">
        <v>173</v>
      </c>
    </row>
    <row r="19" spans="1:22" ht="15" customHeight="1">
      <c r="A19" s="19" t="s">
        <v>39</v>
      </c>
      <c r="B19" s="15" t="s">
        <v>41</v>
      </c>
      <c r="C19" s="18" t="s">
        <v>30</v>
      </c>
      <c r="D19" s="17" t="s">
        <v>42</v>
      </c>
      <c r="E19" s="17" t="s">
        <v>43</v>
      </c>
      <c r="F19" s="17" t="s">
        <v>44</v>
      </c>
      <c r="G19" s="18"/>
      <c r="H19" s="28"/>
      <c r="I19" s="28"/>
      <c r="J19" s="28"/>
      <c r="K19" s="28"/>
      <c r="L19" s="28"/>
      <c r="Q19" s="58">
        <v>1</v>
      </c>
      <c r="R19" s="90" t="s">
        <v>179</v>
      </c>
      <c r="S19" s="74" t="s">
        <v>174</v>
      </c>
      <c r="T19" s="91">
        <v>0.2</v>
      </c>
      <c r="U19" s="92">
        <v>27000</v>
      </c>
      <c r="V19" s="77">
        <f>T19*U19</f>
        <v>5400</v>
      </c>
    </row>
    <row r="20" spans="1:22" ht="15" customHeight="1">
      <c r="A20" s="19" t="s">
        <v>45</v>
      </c>
      <c r="B20" s="15" t="s">
        <v>46</v>
      </c>
      <c r="C20" s="18" t="s">
        <v>47</v>
      </c>
      <c r="D20" s="17" t="s">
        <v>48</v>
      </c>
      <c r="E20" s="17" t="s">
        <v>12</v>
      </c>
      <c r="F20" s="17" t="s">
        <v>49</v>
      </c>
      <c r="G20" s="18"/>
      <c r="H20" s="28"/>
      <c r="I20" s="28"/>
      <c r="J20" s="28"/>
      <c r="K20" s="28"/>
      <c r="L20" s="28"/>
      <c r="Q20" s="58">
        <v>2</v>
      </c>
      <c r="R20" s="90" t="s">
        <v>180</v>
      </c>
      <c r="S20" s="74" t="s">
        <v>175</v>
      </c>
      <c r="T20" s="91">
        <v>0.5</v>
      </c>
      <c r="U20" s="92">
        <v>75000</v>
      </c>
      <c r="V20" s="77">
        <f aca="true" t="shared" si="0" ref="V20:V33">T20*U20</f>
        <v>37500</v>
      </c>
    </row>
    <row r="21" spans="1:22" ht="15" customHeight="1">
      <c r="A21" s="19" t="s">
        <v>50</v>
      </c>
      <c r="B21" s="15" t="s">
        <v>51</v>
      </c>
      <c r="C21" s="18" t="s">
        <v>30</v>
      </c>
      <c r="D21" s="17" t="s">
        <v>52</v>
      </c>
      <c r="E21" s="17" t="s">
        <v>53</v>
      </c>
      <c r="F21" s="17" t="s">
        <v>54</v>
      </c>
      <c r="G21" s="18"/>
      <c r="H21" s="28"/>
      <c r="I21" s="28"/>
      <c r="J21" s="28"/>
      <c r="K21" s="28"/>
      <c r="L21" s="28"/>
      <c r="Q21" s="58">
        <v>3</v>
      </c>
      <c r="R21" s="90" t="s">
        <v>181</v>
      </c>
      <c r="S21" s="74" t="s">
        <v>175</v>
      </c>
      <c r="T21" s="91">
        <v>0.3</v>
      </c>
      <c r="U21" s="92">
        <v>71000</v>
      </c>
      <c r="V21" s="77">
        <f t="shared" si="0"/>
        <v>21300</v>
      </c>
    </row>
    <row r="22" spans="1:22" ht="15" customHeight="1">
      <c r="A22" s="19" t="s">
        <v>55</v>
      </c>
      <c r="B22" s="15" t="s">
        <v>56</v>
      </c>
      <c r="C22" s="18" t="s">
        <v>30</v>
      </c>
      <c r="D22" s="17" t="s">
        <v>48</v>
      </c>
      <c r="E22" s="17" t="s">
        <v>32</v>
      </c>
      <c r="F22" s="17" t="s">
        <v>57</v>
      </c>
      <c r="G22" s="18"/>
      <c r="H22" s="28"/>
      <c r="I22" s="28"/>
      <c r="J22" s="28"/>
      <c r="K22" s="28"/>
      <c r="L22" s="28"/>
      <c r="Q22" s="58">
        <v>4</v>
      </c>
      <c r="R22" s="90" t="s">
        <v>182</v>
      </c>
      <c r="S22" s="74" t="s">
        <v>174</v>
      </c>
      <c r="T22" s="91">
        <v>0.05</v>
      </c>
      <c r="U22" s="92">
        <v>73000</v>
      </c>
      <c r="V22" s="77">
        <f t="shared" si="0"/>
        <v>3650</v>
      </c>
    </row>
    <row r="23" spans="1:22" ht="15" customHeight="1">
      <c r="A23" s="19" t="s">
        <v>58</v>
      </c>
      <c r="B23" s="15" t="s">
        <v>59</v>
      </c>
      <c r="C23" s="18" t="s">
        <v>30</v>
      </c>
      <c r="D23" s="17" t="s">
        <v>52</v>
      </c>
      <c r="E23" s="17" t="s">
        <v>60</v>
      </c>
      <c r="F23" s="17" t="s">
        <v>61</v>
      </c>
      <c r="G23" s="18"/>
      <c r="H23" s="28"/>
      <c r="I23" s="28"/>
      <c r="J23" s="28"/>
      <c r="K23" s="28"/>
      <c r="L23" s="28"/>
      <c r="Q23" s="58">
        <v>5</v>
      </c>
      <c r="R23" s="90" t="s">
        <v>183</v>
      </c>
      <c r="S23" s="74" t="s">
        <v>174</v>
      </c>
      <c r="T23" s="93">
        <v>3.2</v>
      </c>
      <c r="U23" s="92">
        <v>209500</v>
      </c>
      <c r="V23" s="77">
        <f t="shared" si="0"/>
        <v>670400</v>
      </c>
    </row>
    <row r="24" spans="1:22" ht="15" customHeight="1">
      <c r="A24" s="19" t="s">
        <v>62</v>
      </c>
      <c r="B24" s="15" t="s">
        <v>63</v>
      </c>
      <c r="C24" s="18" t="s">
        <v>64</v>
      </c>
      <c r="D24" s="17" t="s">
        <v>65</v>
      </c>
      <c r="E24" s="17" t="s">
        <v>32</v>
      </c>
      <c r="F24" s="17" t="s">
        <v>66</v>
      </c>
      <c r="G24" s="18"/>
      <c r="H24" s="28"/>
      <c r="I24" s="28"/>
      <c r="J24" s="28"/>
      <c r="K24" s="28"/>
      <c r="L24" s="28"/>
      <c r="Q24" s="58">
        <v>6</v>
      </c>
      <c r="R24" s="90" t="s">
        <v>184</v>
      </c>
      <c r="S24" s="74" t="s">
        <v>174</v>
      </c>
      <c r="T24" s="93">
        <v>1.7</v>
      </c>
      <c r="U24" s="92">
        <v>85700</v>
      </c>
      <c r="V24" s="77">
        <f t="shared" si="0"/>
        <v>145690</v>
      </c>
    </row>
    <row r="25" spans="1:22" ht="15" customHeight="1">
      <c r="A25" s="19" t="s">
        <v>67</v>
      </c>
      <c r="B25" s="15" t="s">
        <v>68</v>
      </c>
      <c r="C25" s="18" t="s">
        <v>30</v>
      </c>
      <c r="D25" s="17" t="s">
        <v>69</v>
      </c>
      <c r="E25" s="17" t="s">
        <v>62</v>
      </c>
      <c r="F25" s="17" t="s">
        <v>70</v>
      </c>
      <c r="G25" s="18"/>
      <c r="H25" s="28"/>
      <c r="I25" s="28"/>
      <c r="J25" s="28"/>
      <c r="K25" s="28"/>
      <c r="L25" s="28"/>
      <c r="Q25" s="58">
        <v>7</v>
      </c>
      <c r="R25" s="90" t="s">
        <v>185</v>
      </c>
      <c r="S25" s="74" t="s">
        <v>174</v>
      </c>
      <c r="T25" s="93">
        <v>28</v>
      </c>
      <c r="U25" s="92">
        <v>4300</v>
      </c>
      <c r="V25" s="77">
        <f t="shared" si="0"/>
        <v>120400</v>
      </c>
    </row>
    <row r="26" spans="1:22" ht="15" customHeight="1">
      <c r="A26" s="19" t="s">
        <v>71</v>
      </c>
      <c r="B26" s="15" t="s">
        <v>72</v>
      </c>
      <c r="C26" s="18" t="s">
        <v>30</v>
      </c>
      <c r="D26" s="17" t="s">
        <v>73</v>
      </c>
      <c r="E26" s="17" t="s">
        <v>74</v>
      </c>
      <c r="F26" s="17" t="s">
        <v>75</v>
      </c>
      <c r="G26" s="18"/>
      <c r="H26" s="28"/>
      <c r="I26" s="28"/>
      <c r="J26" s="28"/>
      <c r="K26" s="28"/>
      <c r="L26" s="28"/>
      <c r="Q26" s="58">
        <v>8</v>
      </c>
      <c r="R26" s="90" t="s">
        <v>186</v>
      </c>
      <c r="S26" s="74" t="s">
        <v>174</v>
      </c>
      <c r="T26" s="93">
        <v>14</v>
      </c>
      <c r="U26" s="92">
        <v>14000</v>
      </c>
      <c r="V26" s="77">
        <f t="shared" si="0"/>
        <v>196000</v>
      </c>
    </row>
    <row r="27" spans="1:22" ht="15" customHeight="1">
      <c r="A27" s="19" t="s">
        <v>76</v>
      </c>
      <c r="B27" s="15" t="s">
        <v>77</v>
      </c>
      <c r="C27" s="18" t="s">
        <v>30</v>
      </c>
      <c r="D27" s="17" t="s">
        <v>78</v>
      </c>
      <c r="E27" s="17" t="s">
        <v>79</v>
      </c>
      <c r="F27" s="17" t="s">
        <v>80</v>
      </c>
      <c r="G27" s="18"/>
      <c r="H27" s="28"/>
      <c r="I27" s="28"/>
      <c r="J27" s="28"/>
      <c r="K27" s="28"/>
      <c r="L27" s="28"/>
      <c r="Q27" s="58">
        <v>9</v>
      </c>
      <c r="R27" s="90" t="s">
        <v>187</v>
      </c>
      <c r="S27" s="74" t="s">
        <v>174</v>
      </c>
      <c r="T27" s="93">
        <v>2.3</v>
      </c>
      <c r="U27" s="92">
        <v>29500</v>
      </c>
      <c r="V27" s="77">
        <f t="shared" si="0"/>
        <v>67850</v>
      </c>
    </row>
    <row r="28" spans="1:22" ht="15" customHeight="1">
      <c r="A28" s="29" t="s">
        <v>81</v>
      </c>
      <c r="B28" s="29"/>
      <c r="C28" s="5"/>
      <c r="D28" s="21"/>
      <c r="E28" s="21"/>
      <c r="F28" s="21" t="s">
        <v>82</v>
      </c>
      <c r="G28" s="5"/>
      <c r="H28" s="27"/>
      <c r="I28" s="27"/>
      <c r="J28" s="27"/>
      <c r="K28" s="27"/>
      <c r="L28" s="27"/>
      <c r="Q28" s="58">
        <v>10</v>
      </c>
      <c r="R28" s="90" t="s">
        <v>188</v>
      </c>
      <c r="S28" s="74" t="s">
        <v>174</v>
      </c>
      <c r="T28" s="93">
        <v>1.3</v>
      </c>
      <c r="U28" s="92">
        <v>42800</v>
      </c>
      <c r="V28" s="77">
        <f t="shared" si="0"/>
        <v>55640</v>
      </c>
    </row>
    <row r="29" spans="1:22" ht="15" customHeight="1">
      <c r="A29" s="14"/>
      <c r="B29" s="22" t="s">
        <v>28</v>
      </c>
      <c r="C29" s="5"/>
      <c r="D29" s="21"/>
      <c r="E29" s="21"/>
      <c r="F29" s="21" t="s">
        <v>82</v>
      </c>
      <c r="G29" s="5"/>
      <c r="H29" s="27"/>
      <c r="I29" s="27"/>
      <c r="J29" s="27"/>
      <c r="K29" s="27"/>
      <c r="L29" s="27"/>
      <c r="Q29" s="58">
        <v>11</v>
      </c>
      <c r="R29" s="90" t="s">
        <v>189</v>
      </c>
      <c r="S29" s="74" t="s">
        <v>174</v>
      </c>
      <c r="T29" s="91">
        <v>0.2</v>
      </c>
      <c r="U29" s="92">
        <v>60000</v>
      </c>
      <c r="V29" s="77">
        <f t="shared" si="0"/>
        <v>12000</v>
      </c>
    </row>
    <row r="30" spans="1:22" ht="15" customHeight="1">
      <c r="A30" s="19" t="s">
        <v>11</v>
      </c>
      <c r="B30" s="15" t="s">
        <v>83</v>
      </c>
      <c r="C30" s="18" t="s">
        <v>30</v>
      </c>
      <c r="D30" s="17" t="s">
        <v>84</v>
      </c>
      <c r="E30" s="17" t="s">
        <v>85</v>
      </c>
      <c r="F30" s="17" t="s">
        <v>86</v>
      </c>
      <c r="G30" s="18"/>
      <c r="H30" s="28"/>
      <c r="I30" s="28"/>
      <c r="J30" s="28"/>
      <c r="K30" s="28"/>
      <c r="L30" s="28"/>
      <c r="Q30" s="58">
        <v>12</v>
      </c>
      <c r="R30" s="90" t="s">
        <v>190</v>
      </c>
      <c r="S30" s="74" t="s">
        <v>174</v>
      </c>
      <c r="T30" s="91">
        <v>0.2</v>
      </c>
      <c r="U30" s="92">
        <v>44700</v>
      </c>
      <c r="V30" s="77">
        <f t="shared" si="0"/>
        <v>8940</v>
      </c>
    </row>
    <row r="31" spans="1:22" ht="15" customHeight="1">
      <c r="A31" s="19" t="s">
        <v>12</v>
      </c>
      <c r="B31" s="15" t="s">
        <v>87</v>
      </c>
      <c r="C31" s="18" t="s">
        <v>30</v>
      </c>
      <c r="D31" s="17" t="s">
        <v>88</v>
      </c>
      <c r="E31" s="17" t="s">
        <v>12</v>
      </c>
      <c r="F31" s="17" t="s">
        <v>89</v>
      </c>
      <c r="G31" s="18"/>
      <c r="H31" s="28"/>
      <c r="I31" s="28"/>
      <c r="J31" s="28"/>
      <c r="K31" s="28"/>
      <c r="L31" s="28"/>
      <c r="Q31" s="58">
        <v>13</v>
      </c>
      <c r="R31" s="90" t="s">
        <v>191</v>
      </c>
      <c r="S31" s="74" t="s">
        <v>174</v>
      </c>
      <c r="T31" s="91">
        <v>0.15</v>
      </c>
      <c r="U31" s="92">
        <v>83800</v>
      </c>
      <c r="V31" s="77">
        <f t="shared" si="0"/>
        <v>12570</v>
      </c>
    </row>
    <row r="32" spans="1:22" ht="15" customHeight="1">
      <c r="A32" s="19" t="s">
        <v>37</v>
      </c>
      <c r="B32" s="15" t="s">
        <v>90</v>
      </c>
      <c r="C32" s="18" t="s">
        <v>30</v>
      </c>
      <c r="D32" s="17" t="s">
        <v>91</v>
      </c>
      <c r="E32" s="17" t="s">
        <v>79</v>
      </c>
      <c r="F32" s="17" t="s">
        <v>92</v>
      </c>
      <c r="G32" s="18"/>
      <c r="H32" s="28"/>
      <c r="I32" s="28"/>
      <c r="J32" s="28"/>
      <c r="K32" s="28"/>
      <c r="L32" s="28"/>
      <c r="Q32" s="58">
        <v>14</v>
      </c>
      <c r="R32" s="90" t="s">
        <v>192</v>
      </c>
      <c r="S32" s="74" t="s">
        <v>174</v>
      </c>
      <c r="T32" s="91">
        <v>0.3</v>
      </c>
      <c r="U32" s="92">
        <v>47600</v>
      </c>
      <c r="V32" s="77">
        <f t="shared" si="0"/>
        <v>14280</v>
      </c>
    </row>
    <row r="33" spans="1:22" ht="15" customHeight="1">
      <c r="A33" s="19" t="s">
        <v>39</v>
      </c>
      <c r="B33" s="15" t="s">
        <v>93</v>
      </c>
      <c r="C33" s="18" t="s">
        <v>94</v>
      </c>
      <c r="D33" s="17" t="s">
        <v>95</v>
      </c>
      <c r="E33" s="17" t="s">
        <v>96</v>
      </c>
      <c r="F33" s="17" t="s">
        <v>97</v>
      </c>
      <c r="G33" s="18"/>
      <c r="H33" s="28"/>
      <c r="I33" s="28"/>
      <c r="J33" s="28"/>
      <c r="K33" s="28"/>
      <c r="L33" s="28"/>
      <c r="Q33" s="58">
        <v>15</v>
      </c>
      <c r="R33" s="90" t="s">
        <v>193</v>
      </c>
      <c r="S33" s="74" t="s">
        <v>174</v>
      </c>
      <c r="T33" s="91">
        <v>56</v>
      </c>
      <c r="U33" s="94">
        <v>500</v>
      </c>
      <c r="V33" s="77">
        <f t="shared" si="0"/>
        <v>28000</v>
      </c>
    </row>
    <row r="34" spans="1:22" ht="15" customHeight="1">
      <c r="A34" s="19" t="s">
        <v>45</v>
      </c>
      <c r="B34" s="15" t="s">
        <v>98</v>
      </c>
      <c r="C34" s="18" t="s">
        <v>30</v>
      </c>
      <c r="D34" s="17" t="s">
        <v>99</v>
      </c>
      <c r="E34" s="17" t="s">
        <v>100</v>
      </c>
      <c r="F34" s="17" t="s">
        <v>101</v>
      </c>
      <c r="G34" s="18"/>
      <c r="H34" s="28"/>
      <c r="I34" s="28"/>
      <c r="J34" s="28"/>
      <c r="K34" s="28"/>
      <c r="L34" s="28"/>
      <c r="Q34" s="58">
        <v>16</v>
      </c>
      <c r="R34" s="73"/>
      <c r="S34" s="74"/>
      <c r="T34" s="75"/>
      <c r="U34" s="76"/>
      <c r="V34" s="77">
        <f>'[1]Tính tổng'!W30</f>
        <v>0</v>
      </c>
    </row>
    <row r="35" spans="1:22" ht="15" customHeight="1">
      <c r="A35" s="19" t="s">
        <v>50</v>
      </c>
      <c r="B35" s="15" t="s">
        <v>102</v>
      </c>
      <c r="C35" s="18" t="s">
        <v>30</v>
      </c>
      <c r="D35" s="17" t="s">
        <v>103</v>
      </c>
      <c r="E35" s="17" t="s">
        <v>104</v>
      </c>
      <c r="F35" s="17" t="s">
        <v>105</v>
      </c>
      <c r="G35" s="18"/>
      <c r="H35" s="28"/>
      <c r="I35" s="28"/>
      <c r="J35" s="28"/>
      <c r="K35" s="28"/>
      <c r="L35" s="28"/>
      <c r="Q35" s="78" t="s">
        <v>176</v>
      </c>
      <c r="R35" s="79"/>
      <c r="S35" s="80"/>
      <c r="T35" s="81"/>
      <c r="U35" s="81"/>
      <c r="V35" s="82">
        <f>SUM(V19:V34)</f>
        <v>1399620</v>
      </c>
    </row>
    <row r="36" spans="1:22" ht="15" customHeight="1">
      <c r="A36" s="19" t="s">
        <v>55</v>
      </c>
      <c r="B36" s="15" t="s">
        <v>106</v>
      </c>
      <c r="C36" s="18" t="s">
        <v>30</v>
      </c>
      <c r="D36" s="17" t="s">
        <v>107</v>
      </c>
      <c r="E36" s="17" t="s">
        <v>12</v>
      </c>
      <c r="F36" s="17" t="s">
        <v>108</v>
      </c>
      <c r="G36" s="18"/>
      <c r="H36" s="28"/>
      <c r="I36" s="28"/>
      <c r="J36" s="28"/>
      <c r="K36" s="28"/>
      <c r="L36" s="28"/>
      <c r="Q36" s="83"/>
      <c r="R36" s="83"/>
      <c r="S36" s="83"/>
      <c r="T36" s="83"/>
      <c r="U36" s="83"/>
      <c r="V36" s="84"/>
    </row>
    <row r="37" spans="1:22" ht="15" customHeight="1">
      <c r="A37" s="19" t="s">
        <v>58</v>
      </c>
      <c r="B37" s="15" t="s">
        <v>109</v>
      </c>
      <c r="C37" s="18" t="s">
        <v>30</v>
      </c>
      <c r="D37" s="17" t="s">
        <v>110</v>
      </c>
      <c r="E37" s="17" t="s">
        <v>11</v>
      </c>
      <c r="F37" s="17" t="s">
        <v>110</v>
      </c>
      <c r="G37" s="18"/>
      <c r="H37" s="28"/>
      <c r="I37" s="28"/>
      <c r="J37" s="28"/>
      <c r="K37" s="28"/>
      <c r="L37" s="28"/>
      <c r="Q37" s="85"/>
      <c r="R37" s="85"/>
      <c r="S37" s="83"/>
      <c r="T37" s="83"/>
      <c r="U37" s="86" t="str">
        <f>Q5</f>
        <v>Ngày 09 tháng 9 năm 2022</v>
      </c>
      <c r="V37" s="86"/>
    </row>
    <row r="38" spans="1:22" ht="15" customHeight="1">
      <c r="A38" s="19" t="s">
        <v>62</v>
      </c>
      <c r="B38" s="15" t="s">
        <v>111</v>
      </c>
      <c r="C38" s="18" t="s">
        <v>30</v>
      </c>
      <c r="D38" s="17" t="s">
        <v>112</v>
      </c>
      <c r="E38" s="17" t="s">
        <v>113</v>
      </c>
      <c r="F38" s="17" t="s">
        <v>114</v>
      </c>
      <c r="G38" s="18"/>
      <c r="H38" s="28"/>
      <c r="I38" s="28"/>
      <c r="J38" s="28"/>
      <c r="K38" s="28"/>
      <c r="L38" s="28"/>
      <c r="Q38" s="66"/>
      <c r="R38" s="87" t="s">
        <v>177</v>
      </c>
      <c r="S38" s="87"/>
      <c r="T38" s="68"/>
      <c r="U38" s="88" t="s">
        <v>178</v>
      </c>
      <c r="V38" s="88"/>
    </row>
    <row r="39" spans="1:22" ht="15" customHeight="1">
      <c r="A39" s="19" t="s">
        <v>67</v>
      </c>
      <c r="B39" s="15" t="s">
        <v>115</v>
      </c>
      <c r="C39" s="18" t="s">
        <v>116</v>
      </c>
      <c r="D39" s="17" t="s">
        <v>117</v>
      </c>
      <c r="E39" s="17" t="s">
        <v>55</v>
      </c>
      <c r="F39" s="17" t="s">
        <v>118</v>
      </c>
      <c r="G39" s="18"/>
      <c r="H39" s="28"/>
      <c r="I39" s="28"/>
      <c r="J39" s="28"/>
      <c r="K39" s="28"/>
      <c r="L39" s="28"/>
      <c r="Q39" s="66"/>
      <c r="R39" s="46" t="s">
        <v>195</v>
      </c>
      <c r="S39" s="87"/>
      <c r="T39" s="68"/>
      <c r="U39" s="95" t="s">
        <v>194</v>
      </c>
      <c r="V39" s="95"/>
    </row>
    <row r="40" spans="1:22" ht="15" customHeight="1">
      <c r="A40" s="19" t="s">
        <v>71</v>
      </c>
      <c r="B40" s="15" t="s">
        <v>119</v>
      </c>
      <c r="C40" s="18" t="s">
        <v>30</v>
      </c>
      <c r="D40" s="17" t="s">
        <v>107</v>
      </c>
      <c r="E40" s="17" t="s">
        <v>120</v>
      </c>
      <c r="F40" s="17" t="s">
        <v>121</v>
      </c>
      <c r="G40" s="18"/>
      <c r="H40" s="28"/>
      <c r="I40" s="28"/>
      <c r="J40" s="28"/>
      <c r="K40" s="28"/>
      <c r="L40" s="28"/>
      <c r="Q40" s="66"/>
      <c r="R40" s="87"/>
      <c r="S40" s="87"/>
      <c r="T40" s="68"/>
      <c r="U40" s="87"/>
      <c r="V40" s="70"/>
    </row>
    <row r="41" spans="1:22" ht="15" customHeight="1">
      <c r="A41" s="19" t="s">
        <v>76</v>
      </c>
      <c r="B41" s="15" t="s">
        <v>122</v>
      </c>
      <c r="C41" s="18" t="s">
        <v>30</v>
      </c>
      <c r="D41" s="17" t="s">
        <v>123</v>
      </c>
      <c r="E41" s="17" t="s">
        <v>124</v>
      </c>
      <c r="F41" s="17" t="s">
        <v>125</v>
      </c>
      <c r="G41" s="26"/>
      <c r="Q41" s="66"/>
      <c r="R41" s="87"/>
      <c r="S41" s="87"/>
      <c r="T41" s="68"/>
      <c r="U41" s="87"/>
      <c r="V41" s="70"/>
    </row>
    <row r="42" spans="1:22" ht="15" customHeight="1">
      <c r="A42" s="19" t="s">
        <v>126</v>
      </c>
      <c r="B42" s="15" t="s">
        <v>127</v>
      </c>
      <c r="C42" s="18" t="s">
        <v>30</v>
      </c>
      <c r="D42" s="17" t="s">
        <v>128</v>
      </c>
      <c r="E42" s="17" t="s">
        <v>129</v>
      </c>
      <c r="F42" s="17" t="s">
        <v>130</v>
      </c>
      <c r="G42" s="26"/>
      <c r="Q42" s="66"/>
      <c r="R42" s="87"/>
      <c r="S42" s="87"/>
      <c r="T42" s="68"/>
      <c r="U42" s="87"/>
      <c r="V42" s="70"/>
    </row>
    <row r="43" spans="1:22" ht="15" customHeight="1">
      <c r="A43" s="19" t="s">
        <v>131</v>
      </c>
      <c r="B43" s="15" t="s">
        <v>132</v>
      </c>
      <c r="C43" s="18" t="s">
        <v>30</v>
      </c>
      <c r="D43" s="17" t="s">
        <v>133</v>
      </c>
      <c r="E43" s="17" t="s">
        <v>134</v>
      </c>
      <c r="F43" s="17" t="s">
        <v>135</v>
      </c>
      <c r="G43" s="26"/>
      <c r="Q43" s="66"/>
      <c r="R43" s="87" t="s">
        <v>156</v>
      </c>
      <c r="S43" s="87"/>
      <c r="T43" s="68"/>
      <c r="U43" s="89"/>
      <c r="V43" s="89"/>
    </row>
    <row r="44" spans="1:64" s="6" customFormat="1" ht="15" customHeight="1">
      <c r="A44" s="19" t="s">
        <v>136</v>
      </c>
      <c r="B44" s="15" t="s">
        <v>137</v>
      </c>
      <c r="C44" s="18" t="s">
        <v>138</v>
      </c>
      <c r="D44" s="17" t="s">
        <v>139</v>
      </c>
      <c r="E44" s="17" t="s">
        <v>140</v>
      </c>
      <c r="F44" s="17" t="s">
        <v>141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6" s="6" customFormat="1" ht="15" customHeight="1">
      <c r="A45" s="29" t="s">
        <v>142</v>
      </c>
      <c r="B45" s="29"/>
      <c r="C45" s="18"/>
      <c r="D45" s="17"/>
      <c r="E45" s="17"/>
      <c r="F45" s="17" t="s">
        <v>143</v>
      </c>
    </row>
    <row r="46" spans="1:6" s="6" customFormat="1" ht="15" customHeight="1">
      <c r="A46" s="29" t="s">
        <v>144</v>
      </c>
      <c r="B46" s="29"/>
      <c r="C46" s="18"/>
      <c r="D46" s="17"/>
      <c r="E46" s="17"/>
      <c r="F46" s="17" t="s">
        <v>145</v>
      </c>
    </row>
    <row r="47" spans="1:6" s="6" customFormat="1" ht="15" customHeight="1">
      <c r="A47" s="29" t="s">
        <v>146</v>
      </c>
      <c r="B47" s="29"/>
      <c r="C47" s="18"/>
      <c r="D47" s="17"/>
      <c r="E47" s="17" t="s">
        <v>147</v>
      </c>
      <c r="F47" s="17"/>
    </row>
    <row r="48" spans="1:6" s="6" customFormat="1" ht="15" customHeight="1">
      <c r="A48" s="29" t="s">
        <v>148</v>
      </c>
      <c r="B48" s="29"/>
      <c r="C48" s="18"/>
      <c r="D48" s="17"/>
      <c r="E48" s="17"/>
      <c r="F48" s="17" t="s">
        <v>149</v>
      </c>
    </row>
    <row r="49" spans="1:6" s="6" customFormat="1" ht="15" customHeight="1">
      <c r="A49" s="29" t="s">
        <v>150</v>
      </c>
      <c r="B49" s="29"/>
      <c r="C49" s="18"/>
      <c r="D49" s="17"/>
      <c r="E49" s="17"/>
      <c r="F49" s="17" t="s">
        <v>151</v>
      </c>
    </row>
    <row r="50" spans="1:26" ht="15" customHeight="1">
      <c r="A50" s="29" t="s">
        <v>152</v>
      </c>
      <c r="B50" s="29"/>
      <c r="C50" s="16"/>
      <c r="D50" s="17"/>
      <c r="E50" s="17"/>
      <c r="F50" s="17" t="s">
        <v>153</v>
      </c>
      <c r="X50" s="3"/>
      <c r="Y50" s="3"/>
      <c r="Z50" s="3"/>
    </row>
    <row r="51" ht="15" customHeight="1"/>
    <row r="52" spans="1:11" s="7" customFormat="1" ht="15" customHeight="1">
      <c r="A52" s="30" t="s">
        <v>154</v>
      </c>
      <c r="B52" s="30"/>
      <c r="C52" s="20"/>
      <c r="D52" s="30" t="s">
        <v>155</v>
      </c>
      <c r="E52" s="30"/>
      <c r="F52" s="30"/>
      <c r="I52" s="8"/>
      <c r="J52" s="8"/>
      <c r="K52" s="8"/>
    </row>
    <row r="53" spans="1:6" ht="15" customHeight="1">
      <c r="A53" s="31" t="s">
        <v>195</v>
      </c>
      <c r="B53" s="31"/>
      <c r="C53" s="7"/>
      <c r="D53" s="95" t="s">
        <v>194</v>
      </c>
      <c r="E53" s="95"/>
      <c r="F53" s="95"/>
    </row>
    <row r="54" spans="1:6" ht="15" customHeight="1">
      <c r="A54" s="31"/>
      <c r="B54" s="31"/>
      <c r="C54" s="7"/>
      <c r="D54" s="7"/>
      <c r="E54" s="7"/>
      <c r="F54" s="7"/>
    </row>
    <row r="55" spans="1:6" ht="15" customHeight="1">
      <c r="A55" s="31" t="s">
        <v>156</v>
      </c>
      <c r="B55" s="31"/>
      <c r="C55" s="7"/>
      <c r="D55" s="31"/>
      <c r="E55" s="31"/>
      <c r="F55" s="31"/>
    </row>
    <row r="56" spans="1:6" ht="15" customHeight="1">
      <c r="A56" s="31"/>
      <c r="B56" s="31"/>
      <c r="C56" s="7"/>
      <c r="D56" s="7"/>
      <c r="E56" s="7"/>
      <c r="F56" s="7"/>
    </row>
    <row r="57" spans="1:6" ht="15" customHeight="1">
      <c r="A57" s="31"/>
      <c r="B57" s="31"/>
      <c r="C57" s="7"/>
      <c r="D57" s="7"/>
      <c r="E57" s="7"/>
      <c r="F57" s="7"/>
    </row>
    <row r="58" spans="1:6" ht="15" customHeight="1">
      <c r="A58" s="31"/>
      <c r="B58" s="31"/>
      <c r="C58" s="7"/>
      <c r="D58" s="7"/>
      <c r="E58" s="7"/>
      <c r="F58" s="7"/>
    </row>
    <row r="59" spans="1:6" ht="15" customHeight="1">
      <c r="A59" s="31"/>
      <c r="B59" s="31"/>
      <c r="C59" s="7"/>
      <c r="D59" s="7"/>
      <c r="E59" s="7"/>
      <c r="F59" s="7"/>
    </row>
    <row r="60" spans="1:6" ht="15" customHeight="1">
      <c r="A60" s="31"/>
      <c r="B60" s="31"/>
      <c r="C60" s="7"/>
      <c r="D60" s="7"/>
      <c r="E60" s="7"/>
      <c r="F60" s="7"/>
    </row>
    <row r="61" spans="2:6" ht="12.75" customHeight="1">
      <c r="B61" s="36"/>
      <c r="C61" s="36"/>
      <c r="D61" s="7"/>
      <c r="E61" s="7"/>
      <c r="F61" s="7"/>
    </row>
    <row r="62" spans="2:6" ht="12.75" customHeight="1">
      <c r="B62" s="36"/>
      <c r="C62" s="36"/>
      <c r="D62" s="7"/>
      <c r="E62" s="7"/>
      <c r="F62" s="7"/>
    </row>
    <row r="63" spans="2:6" ht="12.75" customHeight="1">
      <c r="B63" s="12"/>
      <c r="C63" s="12"/>
      <c r="D63" s="7"/>
      <c r="E63" s="7"/>
      <c r="F63" s="7"/>
    </row>
    <row r="64" spans="2:6" ht="12.75" customHeight="1">
      <c r="B64" s="12"/>
      <c r="C64" s="12"/>
      <c r="D64" s="7"/>
      <c r="E64" s="7"/>
      <c r="F64" s="7"/>
    </row>
    <row r="65" spans="2:6" ht="12.75" customHeight="1">
      <c r="B65" s="12"/>
      <c r="C65" s="12"/>
      <c r="D65" s="7"/>
      <c r="E65" s="7"/>
      <c r="F65" s="7"/>
    </row>
    <row r="66" spans="2:6" ht="12.75" customHeight="1">
      <c r="B66" s="12"/>
      <c r="C66" s="12"/>
      <c r="D66" s="7"/>
      <c r="E66" s="7"/>
      <c r="F66" s="7"/>
    </row>
    <row r="67" spans="2:6" ht="12.75" customHeight="1">
      <c r="B67" s="12"/>
      <c r="C67" s="12"/>
      <c r="D67" s="7"/>
      <c r="E67" s="7"/>
      <c r="F67" s="7"/>
    </row>
  </sheetData>
  <sheetProtection/>
  <mergeCells count="52">
    <mergeCell ref="U37:V37"/>
    <mergeCell ref="U38:V38"/>
    <mergeCell ref="U43:V43"/>
    <mergeCell ref="U39:V39"/>
    <mergeCell ref="D53:F53"/>
    <mergeCell ref="Q9:V9"/>
    <mergeCell ref="S10:V10"/>
    <mergeCell ref="S11:V11"/>
    <mergeCell ref="S12:V12"/>
    <mergeCell ref="S13:V13"/>
    <mergeCell ref="Q35:R35"/>
    <mergeCell ref="Q1:T1"/>
    <mergeCell ref="Q2:T2"/>
    <mergeCell ref="Q4:V4"/>
    <mergeCell ref="Q5:V5"/>
    <mergeCell ref="Q6:V6"/>
    <mergeCell ref="Q8:R8"/>
    <mergeCell ref="S8:V8"/>
    <mergeCell ref="A59:B59"/>
    <mergeCell ref="A45:B45"/>
    <mergeCell ref="B62:C62"/>
    <mergeCell ref="A46:B46"/>
    <mergeCell ref="A49:B49"/>
    <mergeCell ref="A50:B50"/>
    <mergeCell ref="A52:B52"/>
    <mergeCell ref="A60:B60"/>
    <mergeCell ref="A9:B9"/>
    <mergeCell ref="A10:B10"/>
    <mergeCell ref="A11:B11"/>
    <mergeCell ref="A12:B12"/>
    <mergeCell ref="A54:B54"/>
    <mergeCell ref="A55:B55"/>
    <mergeCell ref="B61:C61"/>
    <mergeCell ref="A56:B56"/>
    <mergeCell ref="A57:B57"/>
    <mergeCell ref="A58:B58"/>
    <mergeCell ref="A1:B1"/>
    <mergeCell ref="A2:B2"/>
    <mergeCell ref="A5:A6"/>
    <mergeCell ref="A47:B47"/>
    <mergeCell ref="A48:B48"/>
    <mergeCell ref="A53:B53"/>
    <mergeCell ref="A14:B14"/>
    <mergeCell ref="A28:B28"/>
    <mergeCell ref="D52:F52"/>
    <mergeCell ref="D55:F55"/>
    <mergeCell ref="D1:F2"/>
    <mergeCell ref="C5:C6"/>
    <mergeCell ref="D3:F3"/>
    <mergeCell ref="B5:B6"/>
    <mergeCell ref="D5:F5"/>
    <mergeCell ref="A8:B8"/>
  </mergeCells>
  <printOptions horizontalCentered="1"/>
  <pageMargins left="0.25" right="0.25" top="0.25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ASUS</dc:creator>
  <cp:keywords/>
  <dc:description/>
  <cp:lastModifiedBy>Longnc</cp:lastModifiedBy>
  <cp:lastPrinted>2022-09-09T02:13:50Z</cp:lastPrinted>
  <dcterms:created xsi:type="dcterms:W3CDTF">2017-11-09T03:34:46Z</dcterms:created>
  <dcterms:modified xsi:type="dcterms:W3CDTF">2022-09-09T02:54:01Z</dcterms:modified>
  <cp:category/>
  <cp:version/>
  <cp:contentType/>
  <cp:contentStatus/>
</cp:coreProperties>
</file>